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ossee Case Study\"/>
    </mc:Choice>
  </mc:AlternateContent>
  <xr:revisionPtr revIDLastSave="0" documentId="13_ncr:1_{991FA21E-1869-4E9D-8F4E-7629F85C6D58}" xr6:coauthVersionLast="47" xr6:coauthVersionMax="47" xr10:uidLastSave="{00000000-0000-0000-0000-000000000000}"/>
  <bookViews>
    <workbookView xWindow="-108" yWindow="-108" windowWidth="23256" windowHeight="12576" xr2:uid="{451D80CF-1E17-4558-A4E4-5C7276D4C32B}"/>
  </bookViews>
  <sheets>
    <sheet name="Pulsating Flow Case" sheetId="1" r:id="rId1"/>
    <sheet name="Ramped Flow Ca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5" i="1"/>
  <c r="F12" i="2"/>
  <c r="F21" i="2"/>
  <c r="F22" i="2"/>
  <c r="F20" i="2"/>
  <c r="F19" i="2"/>
  <c r="F18" i="2"/>
  <c r="F17" i="2"/>
  <c r="F16" i="2"/>
  <c r="F15" i="2"/>
  <c r="F14" i="2"/>
  <c r="F13" i="2"/>
  <c r="F11" i="2"/>
  <c r="F10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6" i="2"/>
  <c r="E5" i="2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5" i="1"/>
</calcChain>
</file>

<file path=xl/sharedStrings.xml><?xml version="1.0" encoding="utf-8"?>
<sst xmlns="http://schemas.openxmlformats.org/spreadsheetml/2006/main" count="17" uniqueCount="15">
  <si>
    <t>Time</t>
  </si>
  <si>
    <t>Probe Location for reverse flow: (0,0.05,0.00051)</t>
  </si>
  <si>
    <t>Probe Location for forward flow: (7.025, -0.25, 0.000579)</t>
  </si>
  <si>
    <t>Velocity (m/sec)</t>
  </si>
  <si>
    <t>Variation between Forward flow pressure difference and reverse flow pressure difference</t>
  </si>
  <si>
    <t>Probe location for reverse flow: (0, 0.0508, 0.0005)</t>
  </si>
  <si>
    <t>Probe location for forward flow: (7.0251,-0.25, 0.0005)</t>
  </si>
  <si>
    <t>Pressure Ratio</t>
  </si>
  <si>
    <t>Pressure Difference</t>
  </si>
  <si>
    <t>Pressure Difference Trendline (Forward Flow)</t>
  </si>
  <si>
    <t>Pressure  Difference Trendline (Reverse Flow)</t>
  </si>
  <si>
    <t>Pressure Difference (Reverse Flow)</t>
  </si>
  <si>
    <t>Pressure Difference (Forward Flow)</t>
  </si>
  <si>
    <t>Pulsating Flow Case</t>
  </si>
  <si>
    <t>Ramped Flow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</si>
</sst>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Pressure Plot and</a:t>
            </a:r>
            <a:r>
              <a:rPr lang="en-IN" baseline="0"/>
              <a:t> Velocity Plot for forward and reverse flow through Tesla Valve</a:t>
            </a:r>
            <a:endParaRPr lang="en-IN"/>
          </a:p>
        </c:rich>
      </c:tx>
      <c:layout>
        <c:manualLayout>
          <c:xMode val="edge"/>
          <c:yMode val="edge"/>
          <c:x val="0.1523699421965318"/>
          <c:y val="3.269205941361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621895528954838E-2"/>
          <c:y val="0.12698538421387379"/>
          <c:w val="0.88393112132659724"/>
          <c:h val="0.71385200773995883"/>
        </c:manualLayout>
      </c:layout>
      <c:lineChart>
        <c:grouping val="standard"/>
        <c:varyColors val="0"/>
        <c:ser>
          <c:idx val="1"/>
          <c:order val="1"/>
          <c:tx>
            <c:strRef>
              <c:f>'Pulsating Flow Case'!$B$4</c:f>
              <c:strCache>
                <c:ptCount val="1"/>
                <c:pt idx="0">
                  <c:v>Pressure Difference Trendline (Forward Flow)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'Pulsating Flow Case'!$A$5:$A$30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</c:numCache>
            </c:numRef>
          </c:cat>
          <c:val>
            <c:numRef>
              <c:f>'Pulsating Flow Case'!$B$5:$B$30</c:f>
              <c:numCache>
                <c:formatCode>General</c:formatCode>
                <c:ptCount val="26"/>
                <c:pt idx="0">
                  <c:v>850.24699999999996</c:v>
                </c:pt>
                <c:pt idx="1">
                  <c:v>408.11500000000001</c:v>
                </c:pt>
                <c:pt idx="2">
                  <c:v>-437.22699999999998</c:v>
                </c:pt>
                <c:pt idx="3">
                  <c:v>-504.971</c:v>
                </c:pt>
                <c:pt idx="4">
                  <c:v>292.65600000000001</c:v>
                </c:pt>
                <c:pt idx="5">
                  <c:v>851.029</c:v>
                </c:pt>
                <c:pt idx="6">
                  <c:v>408.49099999999999</c:v>
                </c:pt>
                <c:pt idx="7">
                  <c:v>-437.14100000000002</c:v>
                </c:pt>
                <c:pt idx="8">
                  <c:v>-504.85700000000003</c:v>
                </c:pt>
                <c:pt idx="9">
                  <c:v>292.77199999999999</c:v>
                </c:pt>
                <c:pt idx="10">
                  <c:v>851.15499999999997</c:v>
                </c:pt>
                <c:pt idx="11">
                  <c:v>408.26299999999998</c:v>
                </c:pt>
                <c:pt idx="12">
                  <c:v>-436.79899999999998</c:v>
                </c:pt>
                <c:pt idx="13">
                  <c:v>-505.23200000000003</c:v>
                </c:pt>
                <c:pt idx="14">
                  <c:v>292.98099999999999</c:v>
                </c:pt>
                <c:pt idx="15">
                  <c:v>851.18299999999999</c:v>
                </c:pt>
                <c:pt idx="16">
                  <c:v>408.416</c:v>
                </c:pt>
                <c:pt idx="17">
                  <c:v>-437.05900000000003</c:v>
                </c:pt>
                <c:pt idx="18">
                  <c:v>-504.86700000000002</c:v>
                </c:pt>
                <c:pt idx="19">
                  <c:v>293.01900000000001</c:v>
                </c:pt>
                <c:pt idx="20">
                  <c:v>851.25599999999997</c:v>
                </c:pt>
                <c:pt idx="21">
                  <c:v>408.23099999999999</c:v>
                </c:pt>
                <c:pt idx="22">
                  <c:v>-436.88</c:v>
                </c:pt>
                <c:pt idx="23">
                  <c:v>-504.44</c:v>
                </c:pt>
                <c:pt idx="24">
                  <c:v>293.19600000000003</c:v>
                </c:pt>
                <c:pt idx="25">
                  <c:v>851.298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C27-4786-8638-A69454108C56}"/>
            </c:ext>
          </c:extLst>
        </c:ser>
        <c:ser>
          <c:idx val="2"/>
          <c:order val="2"/>
          <c:tx>
            <c:strRef>
              <c:f>'Pulsating Flow Case'!$C$4</c:f>
              <c:strCache>
                <c:ptCount val="1"/>
                <c:pt idx="0">
                  <c:v>Pressure  Difference Trendline (Reverse Flow)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lgDashDot"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4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prstDash val="lgDash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FC27-4786-8638-A69454108C56}"/>
              </c:ext>
            </c:extLst>
          </c:dPt>
          <c:cat>
            <c:numRef>
              <c:f>'Pulsating Flow Case'!$A$5:$A$30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</c:numCache>
            </c:numRef>
          </c:cat>
          <c:val>
            <c:numRef>
              <c:f>'Pulsating Flow Case'!$C$5:$C$30</c:f>
              <c:numCache>
                <c:formatCode>General</c:formatCode>
                <c:ptCount val="26"/>
                <c:pt idx="0">
                  <c:v>1232.33</c:v>
                </c:pt>
                <c:pt idx="1">
                  <c:v>848.41800000000001</c:v>
                </c:pt>
                <c:pt idx="2">
                  <c:v>18.4283</c:v>
                </c:pt>
                <c:pt idx="3">
                  <c:v>-105.14700000000001</c:v>
                </c:pt>
                <c:pt idx="4">
                  <c:v>647.95100000000002</c:v>
                </c:pt>
                <c:pt idx="5">
                  <c:v>1232.69</c:v>
                </c:pt>
                <c:pt idx="6">
                  <c:v>849.02300000000002</c:v>
                </c:pt>
                <c:pt idx="7">
                  <c:v>18.761399999999998</c:v>
                </c:pt>
                <c:pt idx="8">
                  <c:v>-104.78400000000001</c:v>
                </c:pt>
                <c:pt idx="9">
                  <c:v>648.25300000000004</c:v>
                </c:pt>
                <c:pt idx="10">
                  <c:v>1232.94</c:v>
                </c:pt>
                <c:pt idx="11">
                  <c:v>849.25800000000004</c:v>
                </c:pt>
                <c:pt idx="12">
                  <c:v>19.008500000000002</c:v>
                </c:pt>
                <c:pt idx="13">
                  <c:v>-104.518</c:v>
                </c:pt>
                <c:pt idx="14">
                  <c:v>648.47699999999998</c:v>
                </c:pt>
                <c:pt idx="15">
                  <c:v>1233.1400000000001</c:v>
                </c:pt>
                <c:pt idx="16">
                  <c:v>849.43700000000001</c:v>
                </c:pt>
                <c:pt idx="17">
                  <c:v>19.179300000000001</c:v>
                </c:pt>
                <c:pt idx="18">
                  <c:v>-104.351</c:v>
                </c:pt>
                <c:pt idx="19">
                  <c:v>648.64</c:v>
                </c:pt>
                <c:pt idx="20">
                  <c:v>1233.27</c:v>
                </c:pt>
                <c:pt idx="21">
                  <c:v>849.56500000000005</c:v>
                </c:pt>
                <c:pt idx="22">
                  <c:v>19.3066</c:v>
                </c:pt>
                <c:pt idx="23">
                  <c:v>-104.227</c:v>
                </c:pt>
                <c:pt idx="24">
                  <c:v>648.76</c:v>
                </c:pt>
                <c:pt idx="25">
                  <c:v>1233.3800000000001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C27-4786-8638-A69454108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268192"/>
        <c:axId val="138426486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'Pulsating Flow Case'!$A$4</c15:sqref>
                        </c15:formulaRef>
                      </c:ext>
                    </c:extLst>
                    <c:strCache>
                      <c:ptCount val="1"/>
                      <c:pt idx="0">
                        <c:v>Time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'Pulsating Flow Case'!$A$5:$A$30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1</c:v>
                      </c:pt>
                      <c:pt idx="1">
                        <c:v>1.01</c:v>
                      </c:pt>
                      <c:pt idx="2">
                        <c:v>1.02</c:v>
                      </c:pt>
                      <c:pt idx="3">
                        <c:v>1.03</c:v>
                      </c:pt>
                      <c:pt idx="4">
                        <c:v>1.04</c:v>
                      </c:pt>
                      <c:pt idx="5">
                        <c:v>1.05</c:v>
                      </c:pt>
                      <c:pt idx="6">
                        <c:v>1.06</c:v>
                      </c:pt>
                      <c:pt idx="7">
                        <c:v>1.07</c:v>
                      </c:pt>
                      <c:pt idx="8">
                        <c:v>1.08</c:v>
                      </c:pt>
                      <c:pt idx="9">
                        <c:v>1.0900000000000001</c:v>
                      </c:pt>
                      <c:pt idx="10">
                        <c:v>1.1000000000000001</c:v>
                      </c:pt>
                      <c:pt idx="11">
                        <c:v>1.1100000000000001</c:v>
                      </c:pt>
                      <c:pt idx="12">
                        <c:v>1.1200000000000001</c:v>
                      </c:pt>
                      <c:pt idx="13">
                        <c:v>1.1299999999999999</c:v>
                      </c:pt>
                      <c:pt idx="14">
                        <c:v>1.1399999999999999</c:v>
                      </c:pt>
                      <c:pt idx="15">
                        <c:v>1.1499999999999999</c:v>
                      </c:pt>
                      <c:pt idx="16">
                        <c:v>1.1599999999999999</c:v>
                      </c:pt>
                      <c:pt idx="17">
                        <c:v>1.17</c:v>
                      </c:pt>
                      <c:pt idx="18">
                        <c:v>1.18</c:v>
                      </c:pt>
                      <c:pt idx="19">
                        <c:v>1.19</c:v>
                      </c:pt>
                      <c:pt idx="20">
                        <c:v>1.2</c:v>
                      </c:pt>
                      <c:pt idx="21">
                        <c:v>1.21</c:v>
                      </c:pt>
                      <c:pt idx="22">
                        <c:v>1.22</c:v>
                      </c:pt>
                      <c:pt idx="23">
                        <c:v>1.23</c:v>
                      </c:pt>
                      <c:pt idx="24">
                        <c:v>1.24</c:v>
                      </c:pt>
                      <c:pt idx="25">
                        <c:v>1.25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'Pulsating Flow Case'!$A$5:$A$10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1.01</c:v>
                      </c:pt>
                      <c:pt idx="2">
                        <c:v>1.02</c:v>
                      </c:pt>
                      <c:pt idx="3">
                        <c:v>1.03</c:v>
                      </c:pt>
                      <c:pt idx="4">
                        <c:v>1.04</c:v>
                      </c:pt>
                      <c:pt idx="5">
                        <c:v>1.05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C27-4786-8638-A69454108C56}"/>
                  </c:ext>
                </c:extLst>
              </c15:ser>
            </c15:filteredLineSeries>
          </c:ext>
        </c:extLst>
      </c:lineChart>
      <c:catAx>
        <c:axId val="1384268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264864"/>
        <c:crosses val="autoZero"/>
        <c:auto val="1"/>
        <c:lblAlgn val="ctr"/>
        <c:lblOffset val="100"/>
        <c:noMultiLvlLbl val="0"/>
      </c:catAx>
      <c:valAx>
        <c:axId val="1384264864"/>
        <c:scaling>
          <c:orientation val="minMax"/>
          <c:max val="1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Pressure</a:t>
                </a:r>
                <a:r>
                  <a:rPr lang="en-IN" baseline="0"/>
                  <a:t> (m</a:t>
                </a:r>
                <a:r>
                  <a:rPr lang="en-IN" baseline="30000"/>
                  <a:t>2</a:t>
                </a:r>
                <a:r>
                  <a:rPr lang="en-IN" baseline="0"/>
                  <a:t>/sec</a:t>
                </a:r>
                <a:r>
                  <a:rPr lang="en-IN" sz="1000" b="0" i="0" u="none" strike="noStrike" baseline="30000">
                    <a:effectLst/>
                  </a:rPr>
                  <a:t>2</a:t>
                </a:r>
                <a:r>
                  <a:rPr lang="en-IN" sz="1000" b="0" i="0" u="none" strike="noStrike" baseline="0">
                    <a:effectLst/>
                  </a:rPr>
                  <a:t>)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268192"/>
        <c:crosses val="autoZero"/>
        <c:crossBetween val="midCat"/>
        <c:majorUnit val="100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1047241060185395"/>
          <c:y val="0.18568119479873493"/>
          <c:w val="0.23163999243431191"/>
          <c:h val="0.106988923204387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421918959638601E-2"/>
          <c:y val="0.17922116534166926"/>
          <c:w val="0.88439202196783273"/>
          <c:h val="0.62183139929444209"/>
        </c:manualLayout>
      </c:layout>
      <c:lineChart>
        <c:grouping val="standard"/>
        <c:varyColors val="0"/>
        <c:ser>
          <c:idx val="1"/>
          <c:order val="0"/>
          <c:tx>
            <c:strRef>
              <c:f>'Pulsating Flow Case'!$E$4</c:f>
              <c:strCache>
                <c:ptCount val="1"/>
                <c:pt idx="0">
                  <c:v>Velocity (m/sec)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B92-4612-8E80-86C8B5ADBF85}"/>
              </c:ext>
            </c:extLst>
          </c:dPt>
          <c:cat>
            <c:numRef>
              <c:f>'Pulsating Flow Case'!$A$5:$A$30</c:f>
              <c:numCache>
                <c:formatCode>General</c:formatCode>
                <c:ptCount val="26"/>
                <c:pt idx="0">
                  <c:v>1</c:v>
                </c:pt>
                <c:pt idx="1">
                  <c:v>1.01</c:v>
                </c:pt>
                <c:pt idx="2">
                  <c:v>1.02</c:v>
                </c:pt>
                <c:pt idx="3">
                  <c:v>1.03</c:v>
                </c:pt>
                <c:pt idx="4">
                  <c:v>1.04</c:v>
                </c:pt>
                <c:pt idx="5">
                  <c:v>1.05</c:v>
                </c:pt>
                <c:pt idx="6">
                  <c:v>1.06</c:v>
                </c:pt>
                <c:pt idx="7">
                  <c:v>1.07</c:v>
                </c:pt>
                <c:pt idx="8">
                  <c:v>1.08</c:v>
                </c:pt>
                <c:pt idx="9">
                  <c:v>1.0900000000000001</c:v>
                </c:pt>
                <c:pt idx="10">
                  <c:v>1.1000000000000001</c:v>
                </c:pt>
                <c:pt idx="11">
                  <c:v>1.1100000000000001</c:v>
                </c:pt>
                <c:pt idx="12">
                  <c:v>1.1200000000000001</c:v>
                </c:pt>
                <c:pt idx="13">
                  <c:v>1.1299999999999999</c:v>
                </c:pt>
                <c:pt idx="14">
                  <c:v>1.1399999999999999</c:v>
                </c:pt>
                <c:pt idx="15">
                  <c:v>1.1499999999999999</c:v>
                </c:pt>
                <c:pt idx="16">
                  <c:v>1.1599999999999999</c:v>
                </c:pt>
                <c:pt idx="17">
                  <c:v>1.17</c:v>
                </c:pt>
                <c:pt idx="18">
                  <c:v>1.18</c:v>
                </c:pt>
                <c:pt idx="19">
                  <c:v>1.19</c:v>
                </c:pt>
                <c:pt idx="20">
                  <c:v>1.2</c:v>
                </c:pt>
                <c:pt idx="21">
                  <c:v>1.21</c:v>
                </c:pt>
                <c:pt idx="22">
                  <c:v>1.22</c:v>
                </c:pt>
                <c:pt idx="23">
                  <c:v>1.23</c:v>
                </c:pt>
                <c:pt idx="24">
                  <c:v>1.24</c:v>
                </c:pt>
                <c:pt idx="25">
                  <c:v>1.25</c:v>
                </c:pt>
              </c:numCache>
            </c:numRef>
          </c:cat>
          <c:val>
            <c:numRef>
              <c:f>'Pulsating Flow Case'!$E$5:$E$30</c:f>
              <c:numCache>
                <c:formatCode>General</c:formatCode>
                <c:ptCount val="26"/>
                <c:pt idx="0">
                  <c:v>4.9999999999982752</c:v>
                </c:pt>
                <c:pt idx="1">
                  <c:v>5.9510565162946136</c:v>
                </c:pt>
                <c:pt idx="2">
                  <c:v>5.5877852522938909</c:v>
                </c:pt>
                <c:pt idx="3">
                  <c:v>4.4122147477089619</c:v>
                </c:pt>
                <c:pt idx="4">
                  <c:v>4.0489434837042912</c:v>
                </c:pt>
                <c:pt idx="5">
                  <c:v>4.9999999999981828</c:v>
                </c:pt>
                <c:pt idx="6">
                  <c:v>5.9510565162945941</c:v>
                </c:pt>
                <c:pt idx="7">
                  <c:v>5.5877852522939548</c:v>
                </c:pt>
                <c:pt idx="8">
                  <c:v>4.4122147477090259</c:v>
                </c:pt>
                <c:pt idx="9">
                  <c:v>4.0489434837042673</c:v>
                </c:pt>
                <c:pt idx="10">
                  <c:v>4.9999999999981046</c:v>
                </c:pt>
                <c:pt idx="11">
                  <c:v>5.9510565162945701</c:v>
                </c:pt>
                <c:pt idx="12">
                  <c:v>5.5877852522940179</c:v>
                </c:pt>
                <c:pt idx="13">
                  <c:v>4.412214747709112</c:v>
                </c:pt>
                <c:pt idx="14">
                  <c:v>4.0489434837042344</c:v>
                </c:pt>
                <c:pt idx="15">
                  <c:v>4.999999999997998</c:v>
                </c:pt>
                <c:pt idx="16">
                  <c:v>5.9510565162945284</c:v>
                </c:pt>
                <c:pt idx="17">
                  <c:v>5.5877852522941049</c:v>
                </c:pt>
                <c:pt idx="18">
                  <c:v>4.4122147477091751</c:v>
                </c:pt>
                <c:pt idx="19">
                  <c:v>4.0489434837042104</c:v>
                </c:pt>
                <c:pt idx="20">
                  <c:v>4.999999999997919</c:v>
                </c:pt>
                <c:pt idx="21">
                  <c:v>5.9510565162945044</c:v>
                </c:pt>
                <c:pt idx="22">
                  <c:v>5.587785252294168</c:v>
                </c:pt>
                <c:pt idx="23">
                  <c:v>4.412214747709239</c:v>
                </c:pt>
                <c:pt idx="24">
                  <c:v>4.0489434837041856</c:v>
                </c:pt>
                <c:pt idx="25">
                  <c:v>4.9999999999978408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B92-4612-8E80-86C8B5ADB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086063"/>
        <c:axId val="360084815"/>
      </c:lineChart>
      <c:catAx>
        <c:axId val="3600860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084815"/>
        <c:crosses val="autoZero"/>
        <c:auto val="1"/>
        <c:lblAlgn val="ctr"/>
        <c:lblOffset val="100"/>
        <c:noMultiLvlLbl val="0"/>
      </c:catAx>
      <c:valAx>
        <c:axId val="360084815"/>
        <c:scaling>
          <c:orientation val="minMax"/>
          <c:max val="7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Velocity (m/sec)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086063"/>
        <c:crosses val="autoZero"/>
        <c:crossBetween val="midCat"/>
        <c:majorUnit val="0.25"/>
      </c:valAx>
      <c:spPr>
        <a:noFill/>
        <a:ln>
          <a:solidFill>
            <a:schemeClr val="bg2">
              <a:lumMod val="75000"/>
            </a:schemeClr>
          </a:solidFill>
          <a:prstDash val="solid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Plot and Velocity Plot for</a:t>
            </a:r>
            <a:r>
              <a:rPr lang="en-US" baseline="0"/>
              <a:t> ramped flow - Forward and Reverse flow through Tesla Valve</a:t>
            </a:r>
            <a:endParaRPr lang="en-US"/>
          </a:p>
        </c:rich>
      </c:tx>
      <c:layout>
        <c:manualLayout>
          <c:xMode val="edge"/>
          <c:yMode val="edge"/>
          <c:x val="0.11538663876165806"/>
          <c:y val="1.95388823759280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'Ramped Flow Case'!$B$4</c:f>
              <c:strCache>
                <c:ptCount val="1"/>
                <c:pt idx="0">
                  <c:v>Pressure Difference (Reverse Flow)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Dot"/>
              <a:bevel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 cap="sq">
                <a:solidFill>
                  <a:schemeClr val="tx1"/>
                </a:solidFill>
              </a:ln>
              <a:effectLst/>
            </c:spPr>
          </c:marker>
          <c:cat>
            <c:numRef>
              <c:f>'Ramped Flow Case'!$A$5:$A$30</c:f>
              <c:numCache>
                <c:formatCode>General</c:formatCode>
                <c:ptCount val="2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</c:numCache>
            </c:numRef>
          </c:cat>
          <c:val>
            <c:numRef>
              <c:f>'Ramped Flow Case'!$B$5:$B$30</c:f>
              <c:numCache>
                <c:formatCode>General</c:formatCode>
                <c:ptCount val="26"/>
                <c:pt idx="0">
                  <c:v>0</c:v>
                </c:pt>
                <c:pt idx="1">
                  <c:v>49.932000000000002</c:v>
                </c:pt>
                <c:pt idx="2">
                  <c:v>68.877700000000004</c:v>
                </c:pt>
                <c:pt idx="3">
                  <c:v>79.352000000000004</c:v>
                </c:pt>
                <c:pt idx="4">
                  <c:v>82.551199999999994</c:v>
                </c:pt>
                <c:pt idx="5">
                  <c:v>83.244299999999996</c:v>
                </c:pt>
                <c:pt idx="6">
                  <c:v>114.866</c:v>
                </c:pt>
                <c:pt idx="7">
                  <c:v>155.221</c:v>
                </c:pt>
                <c:pt idx="8">
                  <c:v>204.57</c:v>
                </c:pt>
                <c:pt idx="9">
                  <c:v>260.95600000000002</c:v>
                </c:pt>
                <c:pt idx="10">
                  <c:v>323.90199999999999</c:v>
                </c:pt>
                <c:pt idx="11">
                  <c:v>330.976</c:v>
                </c:pt>
                <c:pt idx="12">
                  <c:v>331.73500000000001</c:v>
                </c:pt>
                <c:pt idx="13">
                  <c:v>331.83699999999999</c:v>
                </c:pt>
                <c:pt idx="14">
                  <c:v>331.83600000000001</c:v>
                </c:pt>
                <c:pt idx="15">
                  <c:v>331.84699999999998</c:v>
                </c:pt>
                <c:pt idx="16">
                  <c:v>462.358</c:v>
                </c:pt>
                <c:pt idx="17">
                  <c:v>632.56899999999996</c:v>
                </c:pt>
                <c:pt idx="18">
                  <c:v>740.46299999999997</c:v>
                </c:pt>
                <c:pt idx="19">
                  <c:v>743.91099999999994</c:v>
                </c:pt>
                <c:pt idx="20">
                  <c:v>744.06299999999999</c:v>
                </c:pt>
                <c:pt idx="21">
                  <c:v>744.08199999999999</c:v>
                </c:pt>
                <c:pt idx="22">
                  <c:v>744.07299999999998</c:v>
                </c:pt>
                <c:pt idx="23">
                  <c:v>744.07299999999998</c:v>
                </c:pt>
                <c:pt idx="24">
                  <c:v>744.06700000000001</c:v>
                </c:pt>
                <c:pt idx="25">
                  <c:v>744.06299999999999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27-421C-8F60-5BB05A407660}"/>
            </c:ext>
          </c:extLst>
        </c:ser>
        <c:ser>
          <c:idx val="2"/>
          <c:order val="2"/>
          <c:tx>
            <c:strRef>
              <c:f>'Ramped Flow Case'!$C$4</c:f>
              <c:strCache>
                <c:ptCount val="1"/>
                <c:pt idx="0">
                  <c:v>Pressure Difference (Forward Flow)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'Ramped Flow Case'!$A$5:$A$30</c:f>
              <c:numCache>
                <c:formatCode>General</c:formatCode>
                <c:ptCount val="2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</c:numCache>
            </c:numRef>
          </c:cat>
          <c:val>
            <c:numRef>
              <c:f>'Ramped Flow Case'!$C$5:$C$30</c:f>
              <c:numCache>
                <c:formatCode>General</c:formatCode>
                <c:ptCount val="26"/>
                <c:pt idx="0">
                  <c:v>0</c:v>
                </c:pt>
                <c:pt idx="1">
                  <c:v>18.145099999999999</c:v>
                </c:pt>
                <c:pt idx="2">
                  <c:v>18.5444</c:v>
                </c:pt>
                <c:pt idx="3">
                  <c:v>18.808399999999999</c:v>
                </c:pt>
                <c:pt idx="4">
                  <c:v>18.995200000000001</c:v>
                </c:pt>
                <c:pt idx="5">
                  <c:v>19.2148</c:v>
                </c:pt>
                <c:pt idx="6">
                  <c:v>31.831299999999999</c:v>
                </c:pt>
                <c:pt idx="7">
                  <c:v>41.357199999999999</c:v>
                </c:pt>
                <c:pt idx="8">
                  <c:v>52.687800000000003</c:v>
                </c:pt>
                <c:pt idx="9">
                  <c:v>65.586799999999997</c:v>
                </c:pt>
                <c:pt idx="10">
                  <c:v>79.945099999999996</c:v>
                </c:pt>
                <c:pt idx="11">
                  <c:v>75.878500000000003</c:v>
                </c:pt>
                <c:pt idx="12">
                  <c:v>76.066199999999995</c:v>
                </c:pt>
                <c:pt idx="13">
                  <c:v>75.971500000000006</c:v>
                </c:pt>
                <c:pt idx="14">
                  <c:v>75.998500000000007</c:v>
                </c:pt>
                <c:pt idx="15">
                  <c:v>75.977999999999994</c:v>
                </c:pt>
                <c:pt idx="16">
                  <c:v>117.176</c:v>
                </c:pt>
                <c:pt idx="17">
                  <c:v>156.095</c:v>
                </c:pt>
                <c:pt idx="18">
                  <c:v>169.38300000000001</c:v>
                </c:pt>
                <c:pt idx="19">
                  <c:v>169.77500000000001</c:v>
                </c:pt>
                <c:pt idx="20">
                  <c:v>169.809</c:v>
                </c:pt>
                <c:pt idx="21">
                  <c:v>169.833</c:v>
                </c:pt>
                <c:pt idx="22">
                  <c:v>169.803</c:v>
                </c:pt>
                <c:pt idx="23">
                  <c:v>169.845</c:v>
                </c:pt>
                <c:pt idx="24">
                  <c:v>169.84299999999999</c:v>
                </c:pt>
                <c:pt idx="25">
                  <c:v>169.84299999999999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27-421C-8F60-5BB05A407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5144703"/>
        <c:axId val="1765145119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'Ramped Flow Case'!$A$4</c15:sqref>
                        </c15:formulaRef>
                      </c:ext>
                    </c:extLst>
                    <c:strCache>
                      <c:ptCount val="1"/>
                      <c:pt idx="0">
                        <c:v>Time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'Ramped Flow Case'!$A$5:$A$30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  <c:pt idx="25">
                        <c:v>12.5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'Ramped Flow Case'!$A$5:$A$30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  <c:pt idx="25">
                        <c:v>12.5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5D27-421C-8F60-5BB05A407660}"/>
                  </c:ext>
                </c:extLst>
              </c15:ser>
            </c15:filteredLineSeries>
          </c:ext>
        </c:extLst>
      </c:lineChart>
      <c:catAx>
        <c:axId val="17651447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145119"/>
        <c:crosses val="autoZero"/>
        <c:auto val="1"/>
        <c:lblAlgn val="ctr"/>
        <c:lblOffset val="100"/>
        <c:noMultiLvlLbl val="0"/>
      </c:catAx>
      <c:valAx>
        <c:axId val="1765145119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Pressure Difference (m</a:t>
                </a:r>
                <a:r>
                  <a:rPr lang="en-IN" baseline="30000"/>
                  <a:t>2</a:t>
                </a:r>
                <a:r>
                  <a:rPr lang="en-IN" sz="1000" b="0" i="0" u="none" strike="noStrike" baseline="0">
                    <a:effectLst/>
                  </a:rPr>
                  <a:t>/sec</a:t>
                </a:r>
                <a:r>
                  <a:rPr lang="en-IN" sz="1000" b="0" i="0" u="none" strike="noStrike" baseline="30000">
                    <a:effectLst/>
                  </a:rPr>
                  <a:t>2</a:t>
                </a:r>
                <a:r>
                  <a:rPr lang="en-IN" sz="1000" b="0" i="0" u="none" strike="noStrike" baseline="0">
                    <a:effectLst/>
                  </a:rPr>
                  <a:t>)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144703"/>
        <c:crosses val="autoZero"/>
        <c:crossBetween val="midCat"/>
        <c:majorUnit val="50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54431335380463053"/>
          <c:y val="0.18655294114027071"/>
          <c:w val="0.36340647848706414"/>
          <c:h val="6.46088458998335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156401845910013E-2"/>
          <c:y val="0.14830432748734584"/>
          <c:w val="0.87744017291956156"/>
          <c:h val="0.61817522276097558"/>
        </c:manualLayout>
      </c:layout>
      <c:lineChart>
        <c:grouping val="stacked"/>
        <c:varyColors val="0"/>
        <c:ser>
          <c:idx val="1"/>
          <c:order val="1"/>
          <c:tx>
            <c:strRef>
              <c:f>'Ramped Flow Case'!$F$4</c:f>
              <c:strCache>
                <c:ptCount val="1"/>
                <c:pt idx="0">
                  <c:v>Velocity (m/sec)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'Ramped Flow Case'!$A$5:$A$30</c:f>
              <c:numCache>
                <c:formatCode>General</c:formatCode>
                <c:ptCount val="2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</c:numCache>
            </c:numRef>
          </c:cat>
          <c:val>
            <c:numRef>
              <c:f>'Ramped Flow Case'!$F$5:$F$30</c:f>
              <c:numCache>
                <c:formatCode>General</c:formatCode>
                <c:ptCount val="2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2.4</c:v>
                </c:pt>
                <c:pt idx="7">
                  <c:v>2.8</c:v>
                </c:pt>
                <c:pt idx="8">
                  <c:v>3.2</c:v>
                </c:pt>
                <c:pt idx="9">
                  <c:v>3.6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4.8</c:v>
                </c:pt>
                <c:pt idx="17">
                  <c:v>5.6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B1-4919-92FC-832A1876B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4535775"/>
        <c:axId val="36454659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'Ramped Flow Case'!$A$4</c15:sqref>
                        </c15:formulaRef>
                      </c:ext>
                    </c:extLst>
                    <c:strCache>
                      <c:ptCount val="1"/>
                      <c:pt idx="0">
                        <c:v>Time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'Ramped Flow Case'!$A$5:$A$30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  <c:pt idx="25">
                        <c:v>12.5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'Ramped Flow Case'!$A$5:$A$30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1</c:v>
                      </c:pt>
                      <c:pt idx="3">
                        <c:v>1.5</c:v>
                      </c:pt>
                      <c:pt idx="4">
                        <c:v>2</c:v>
                      </c:pt>
                      <c:pt idx="5">
                        <c:v>2.5</c:v>
                      </c:pt>
                      <c:pt idx="6">
                        <c:v>3</c:v>
                      </c:pt>
                      <c:pt idx="7">
                        <c:v>3.5</c:v>
                      </c:pt>
                      <c:pt idx="8">
                        <c:v>4</c:v>
                      </c:pt>
                      <c:pt idx="9">
                        <c:v>4.5</c:v>
                      </c:pt>
                      <c:pt idx="10">
                        <c:v>5</c:v>
                      </c:pt>
                      <c:pt idx="11">
                        <c:v>5.5</c:v>
                      </c:pt>
                      <c:pt idx="12">
                        <c:v>6</c:v>
                      </c:pt>
                      <c:pt idx="13">
                        <c:v>6.5</c:v>
                      </c:pt>
                      <c:pt idx="14">
                        <c:v>7</c:v>
                      </c:pt>
                      <c:pt idx="15">
                        <c:v>7.5</c:v>
                      </c:pt>
                      <c:pt idx="16">
                        <c:v>8</c:v>
                      </c:pt>
                      <c:pt idx="17">
                        <c:v>8.5</c:v>
                      </c:pt>
                      <c:pt idx="18">
                        <c:v>9</c:v>
                      </c:pt>
                      <c:pt idx="19">
                        <c:v>9.5</c:v>
                      </c:pt>
                      <c:pt idx="20">
                        <c:v>10</c:v>
                      </c:pt>
                      <c:pt idx="21">
                        <c:v>10.5</c:v>
                      </c:pt>
                      <c:pt idx="22">
                        <c:v>11</c:v>
                      </c:pt>
                      <c:pt idx="23">
                        <c:v>11.5</c:v>
                      </c:pt>
                      <c:pt idx="24">
                        <c:v>12</c:v>
                      </c:pt>
                      <c:pt idx="25">
                        <c:v>12.5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EEB1-4919-92FC-832A1876BB9F}"/>
                  </c:ext>
                </c:extLst>
              </c15:ser>
            </c15:filteredLineSeries>
          </c:ext>
        </c:extLst>
      </c:lineChart>
      <c:catAx>
        <c:axId val="3645357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Times (sec)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546591"/>
        <c:crosses val="autoZero"/>
        <c:auto val="1"/>
        <c:lblAlgn val="ctr"/>
        <c:lblOffset val="100"/>
        <c:noMultiLvlLbl val="0"/>
      </c:catAx>
      <c:valAx>
        <c:axId val="364546591"/>
        <c:scaling>
          <c:orientation val="minMax"/>
          <c:max val="7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Velocity (m/sec)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535775"/>
        <c:crosses val="autoZero"/>
        <c:crossBetween val="midCat"/>
        <c:majorUnit val="0.5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1</xdr:row>
      <xdr:rowOff>93345</xdr:rowOff>
    </xdr:from>
    <xdr:to>
      <xdr:col>19</xdr:col>
      <xdr:colOff>381000</xdr:colOff>
      <xdr:row>29</xdr:row>
      <xdr:rowOff>47626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8C0FB1-F3C9-4E30-82A3-8B8045728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80010</xdr:colOff>
      <xdr:row>2</xdr:row>
      <xdr:rowOff>99058</xdr:rowOff>
    </xdr:from>
    <xdr:to>
      <xdr:col>19</xdr:col>
      <xdr:colOff>390524</xdr:colOff>
      <xdr:row>20</xdr:row>
      <xdr:rowOff>93345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3D260E-8622-4C82-BB3C-0B9100098F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144780</xdr:colOff>
      <xdr:row>4</xdr:row>
      <xdr:rowOff>64770</xdr:rowOff>
    </xdr:from>
    <xdr:to>
      <xdr:col>18</xdr:col>
      <xdr:colOff>434340</xdr:colOff>
      <xdr:row>22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08CFF4-6540-4590-8321-C59237DA44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358140</xdr:colOff>
      <xdr:row>12</xdr:row>
      <xdr:rowOff>57150</xdr:rowOff>
    </xdr:from>
    <xdr:to>
      <xdr:col>18</xdr:col>
      <xdr:colOff>365760</xdr:colOff>
      <xdr:row>31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2C84033-6EA5-4E70-B27A-4118909FF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4BA55-9EE0-40E4-B05C-4821C63910C7}">
  <dimension ref="A1:E30"/>
  <sheetViews>
    <sheetView tabSelected="1" zoomScaleNormal="100" workbookViewId="0">
      <selection activeCell="C7" sqref="C7"/>
    </sheetView>
  </sheetViews>
  <sheetFormatPr defaultRowHeight="14.4" x14ac:dyDescent="0.3"/>
  <cols>
    <col min="2" max="2" width="19.5546875" customWidth="1"/>
    <col min="3" max="4" width="21" customWidth="1"/>
    <col min="5" max="5" width="12.5546875" customWidth="1"/>
  </cols>
  <sheetData>
    <row r="1" spans="1:5" x14ac:dyDescent="0.3">
      <c r="A1" s="6" t="s">
        <v>13</v>
      </c>
    </row>
    <row r="2" spans="1:5" x14ac:dyDescent="0.3">
      <c r="A2" s="4" t="s">
        <v>1</v>
      </c>
      <c r="B2" s="4"/>
      <c r="C2" s="4"/>
    </row>
    <row r="3" spans="1:5" x14ac:dyDescent="0.3">
      <c r="A3" s="10" t="s">
        <v>2</v>
      </c>
      <c r="B3" s="10"/>
      <c r="C3" s="10"/>
    </row>
    <row r="4" spans="1:5" ht="76.8" customHeight="1" x14ac:dyDescent="0.3">
      <c r="A4" s="1" t="s">
        <v>0</v>
      </c>
      <c r="B4" s="3" t="s">
        <v>9</v>
      </c>
      <c r="C4" s="3" t="s">
        <v>10</v>
      </c>
      <c r="D4" s="3" t="s">
        <v>4</v>
      </c>
      <c r="E4" s="3" t="s">
        <v>3</v>
      </c>
    </row>
    <row r="5" spans="1:5" x14ac:dyDescent="0.3">
      <c r="A5" s="11">
        <v>1</v>
      </c>
      <c r="B5" s="11">
        <v>850.24699999999996</v>
      </c>
      <c r="C5" s="11">
        <v>1232.33</v>
      </c>
      <c r="D5" s="11">
        <f>C5-B5</f>
        <v>382.08299999999997</v>
      </c>
      <c r="E5" s="11">
        <f>5+1*SIN(40*3.14159265358975*A5)</f>
        <v>4.9999999999982752</v>
      </c>
    </row>
    <row r="6" spans="1:5" x14ac:dyDescent="0.3">
      <c r="A6" s="11">
        <v>1.01</v>
      </c>
      <c r="B6" s="11">
        <v>408.11500000000001</v>
      </c>
      <c r="C6" s="11">
        <v>848.41800000000001</v>
      </c>
      <c r="D6" s="11">
        <f t="shared" ref="D6:D30" si="0">C6-B6</f>
        <v>440.303</v>
      </c>
      <c r="E6" s="11">
        <f t="shared" ref="E6:E30" si="1">5+1*SIN(40*3.14159265358975*A6)</f>
        <v>5.9510565162946136</v>
      </c>
    </row>
    <row r="7" spans="1:5" x14ac:dyDescent="0.3">
      <c r="A7" s="11">
        <v>1.02</v>
      </c>
      <c r="B7" s="11">
        <v>-437.22699999999998</v>
      </c>
      <c r="C7" s="11">
        <v>18.4283</v>
      </c>
      <c r="D7" s="11">
        <f t="shared" si="0"/>
        <v>455.65529999999995</v>
      </c>
      <c r="E7" s="11">
        <f t="shared" si="1"/>
        <v>5.5877852522938909</v>
      </c>
    </row>
    <row r="8" spans="1:5" x14ac:dyDescent="0.3">
      <c r="A8" s="11">
        <v>1.03</v>
      </c>
      <c r="B8" s="11">
        <v>-504.971</v>
      </c>
      <c r="C8" s="11">
        <v>-105.14700000000001</v>
      </c>
      <c r="D8" s="11">
        <f t="shared" si="0"/>
        <v>399.82400000000001</v>
      </c>
      <c r="E8" s="11">
        <f t="shared" si="1"/>
        <v>4.4122147477089619</v>
      </c>
    </row>
    <row r="9" spans="1:5" x14ac:dyDescent="0.3">
      <c r="A9" s="11">
        <v>1.04</v>
      </c>
      <c r="B9" s="11">
        <v>292.65600000000001</v>
      </c>
      <c r="C9" s="11">
        <v>647.95100000000002</v>
      </c>
      <c r="D9" s="11">
        <f t="shared" si="0"/>
        <v>355.29500000000002</v>
      </c>
      <c r="E9" s="11">
        <f t="shared" si="1"/>
        <v>4.0489434837042912</v>
      </c>
    </row>
    <row r="10" spans="1:5" x14ac:dyDescent="0.3">
      <c r="A10" s="11">
        <v>1.05</v>
      </c>
      <c r="B10" s="11">
        <v>851.029</v>
      </c>
      <c r="C10" s="11">
        <v>1232.69</v>
      </c>
      <c r="D10" s="11">
        <f t="shared" si="0"/>
        <v>381.66100000000006</v>
      </c>
      <c r="E10" s="11">
        <f t="shared" si="1"/>
        <v>4.9999999999981828</v>
      </c>
    </row>
    <row r="11" spans="1:5" x14ac:dyDescent="0.3">
      <c r="A11" s="11">
        <v>1.06</v>
      </c>
      <c r="B11" s="11">
        <v>408.49099999999999</v>
      </c>
      <c r="C11" s="11">
        <v>849.02300000000002</v>
      </c>
      <c r="D11" s="11">
        <f t="shared" si="0"/>
        <v>440.53200000000004</v>
      </c>
      <c r="E11" s="11">
        <f t="shared" si="1"/>
        <v>5.9510565162945941</v>
      </c>
    </row>
    <row r="12" spans="1:5" x14ac:dyDescent="0.3">
      <c r="A12" s="11">
        <v>1.07</v>
      </c>
      <c r="B12" s="11">
        <v>-437.14100000000002</v>
      </c>
      <c r="C12" s="11">
        <v>18.761399999999998</v>
      </c>
      <c r="D12" s="11">
        <f t="shared" si="0"/>
        <v>455.9024</v>
      </c>
      <c r="E12" s="11">
        <f t="shared" si="1"/>
        <v>5.5877852522939548</v>
      </c>
    </row>
    <row r="13" spans="1:5" x14ac:dyDescent="0.3">
      <c r="A13" s="11">
        <v>1.08</v>
      </c>
      <c r="B13" s="11">
        <v>-504.85700000000003</v>
      </c>
      <c r="C13" s="11">
        <v>-104.78400000000001</v>
      </c>
      <c r="D13" s="11">
        <f t="shared" si="0"/>
        <v>400.07300000000004</v>
      </c>
      <c r="E13" s="11">
        <f t="shared" si="1"/>
        <v>4.4122147477090259</v>
      </c>
    </row>
    <row r="14" spans="1:5" x14ac:dyDescent="0.3">
      <c r="A14" s="11">
        <v>1.0900000000000001</v>
      </c>
      <c r="B14" s="11">
        <v>292.77199999999999</v>
      </c>
      <c r="C14" s="11">
        <v>648.25300000000004</v>
      </c>
      <c r="D14" s="11">
        <f t="shared" si="0"/>
        <v>355.48100000000005</v>
      </c>
      <c r="E14" s="11">
        <f t="shared" si="1"/>
        <v>4.0489434837042673</v>
      </c>
    </row>
    <row r="15" spans="1:5" x14ac:dyDescent="0.3">
      <c r="A15" s="11">
        <v>1.1000000000000001</v>
      </c>
      <c r="B15" s="11">
        <v>851.15499999999997</v>
      </c>
      <c r="C15" s="11">
        <v>1232.94</v>
      </c>
      <c r="D15" s="11">
        <f t="shared" si="0"/>
        <v>381.78500000000008</v>
      </c>
      <c r="E15" s="11">
        <f t="shared" si="1"/>
        <v>4.9999999999981046</v>
      </c>
    </row>
    <row r="16" spans="1:5" x14ac:dyDescent="0.3">
      <c r="A16" s="11">
        <v>1.1100000000000001</v>
      </c>
      <c r="B16" s="11">
        <v>408.26299999999998</v>
      </c>
      <c r="C16" s="11">
        <v>849.25800000000004</v>
      </c>
      <c r="D16" s="11">
        <f t="shared" si="0"/>
        <v>440.99500000000006</v>
      </c>
      <c r="E16" s="11">
        <f t="shared" si="1"/>
        <v>5.9510565162945701</v>
      </c>
    </row>
    <row r="17" spans="1:5" x14ac:dyDescent="0.3">
      <c r="A17" s="11">
        <v>1.1200000000000001</v>
      </c>
      <c r="B17" s="11">
        <v>-436.79899999999998</v>
      </c>
      <c r="C17" s="11">
        <v>19.008500000000002</v>
      </c>
      <c r="D17" s="11">
        <f t="shared" si="0"/>
        <v>455.8075</v>
      </c>
      <c r="E17" s="11">
        <f t="shared" si="1"/>
        <v>5.5877852522940179</v>
      </c>
    </row>
    <row r="18" spans="1:5" x14ac:dyDescent="0.3">
      <c r="A18" s="11">
        <v>1.1299999999999999</v>
      </c>
      <c r="B18" s="11">
        <v>-505.23200000000003</v>
      </c>
      <c r="C18" s="11">
        <v>-104.518</v>
      </c>
      <c r="D18" s="11">
        <f t="shared" si="0"/>
        <v>400.71400000000006</v>
      </c>
      <c r="E18" s="11">
        <f t="shared" si="1"/>
        <v>4.412214747709112</v>
      </c>
    </row>
    <row r="19" spans="1:5" x14ac:dyDescent="0.3">
      <c r="A19" s="11">
        <v>1.1399999999999999</v>
      </c>
      <c r="B19" s="11">
        <v>292.98099999999999</v>
      </c>
      <c r="C19" s="11">
        <v>648.47699999999998</v>
      </c>
      <c r="D19" s="11">
        <f t="shared" si="0"/>
        <v>355.49599999999998</v>
      </c>
      <c r="E19" s="11">
        <f t="shared" si="1"/>
        <v>4.0489434837042344</v>
      </c>
    </row>
    <row r="20" spans="1:5" x14ac:dyDescent="0.3">
      <c r="A20" s="11">
        <v>1.1499999999999999</v>
      </c>
      <c r="B20" s="11">
        <v>851.18299999999999</v>
      </c>
      <c r="C20" s="11">
        <v>1233.1400000000001</v>
      </c>
      <c r="D20" s="11">
        <f t="shared" si="0"/>
        <v>381.95700000000011</v>
      </c>
      <c r="E20" s="11">
        <f t="shared" si="1"/>
        <v>4.999999999997998</v>
      </c>
    </row>
    <row r="21" spans="1:5" x14ac:dyDescent="0.3">
      <c r="A21" s="11">
        <v>1.1599999999999999</v>
      </c>
      <c r="B21" s="11">
        <v>408.416</v>
      </c>
      <c r="C21" s="11">
        <v>849.43700000000001</v>
      </c>
      <c r="D21" s="11">
        <f t="shared" si="0"/>
        <v>441.02100000000002</v>
      </c>
      <c r="E21" s="11">
        <f t="shared" si="1"/>
        <v>5.9510565162945284</v>
      </c>
    </row>
    <row r="22" spans="1:5" x14ac:dyDescent="0.3">
      <c r="A22" s="11">
        <v>1.17</v>
      </c>
      <c r="B22" s="11">
        <v>-437.05900000000003</v>
      </c>
      <c r="C22" s="11">
        <v>19.179300000000001</v>
      </c>
      <c r="D22" s="11">
        <f t="shared" si="0"/>
        <v>456.23830000000004</v>
      </c>
      <c r="E22" s="11">
        <f t="shared" si="1"/>
        <v>5.5877852522941049</v>
      </c>
    </row>
    <row r="23" spans="1:5" x14ac:dyDescent="0.3">
      <c r="A23" s="11">
        <v>1.18</v>
      </c>
      <c r="B23" s="11">
        <v>-504.86700000000002</v>
      </c>
      <c r="C23" s="11">
        <v>-104.351</v>
      </c>
      <c r="D23" s="11">
        <f t="shared" si="0"/>
        <v>400.51600000000002</v>
      </c>
      <c r="E23" s="11">
        <f t="shared" si="1"/>
        <v>4.4122147477091751</v>
      </c>
    </row>
    <row r="24" spans="1:5" x14ac:dyDescent="0.3">
      <c r="A24" s="11">
        <v>1.19</v>
      </c>
      <c r="B24" s="11">
        <v>293.01900000000001</v>
      </c>
      <c r="C24" s="11">
        <v>648.64</v>
      </c>
      <c r="D24" s="11">
        <f t="shared" si="0"/>
        <v>355.62099999999998</v>
      </c>
      <c r="E24" s="11">
        <f t="shared" si="1"/>
        <v>4.0489434837042104</v>
      </c>
    </row>
    <row r="25" spans="1:5" x14ac:dyDescent="0.3">
      <c r="A25" s="11">
        <v>1.2</v>
      </c>
      <c r="B25" s="11">
        <v>851.25599999999997</v>
      </c>
      <c r="C25" s="11">
        <v>1233.27</v>
      </c>
      <c r="D25" s="11">
        <f t="shared" si="0"/>
        <v>382.01400000000001</v>
      </c>
      <c r="E25" s="11">
        <f t="shared" si="1"/>
        <v>4.999999999997919</v>
      </c>
    </row>
    <row r="26" spans="1:5" x14ac:dyDescent="0.3">
      <c r="A26" s="11">
        <v>1.21</v>
      </c>
      <c r="B26" s="11">
        <v>408.23099999999999</v>
      </c>
      <c r="C26" s="11">
        <v>849.56500000000005</v>
      </c>
      <c r="D26" s="11">
        <f t="shared" si="0"/>
        <v>441.33400000000006</v>
      </c>
      <c r="E26" s="11">
        <f t="shared" si="1"/>
        <v>5.9510565162945044</v>
      </c>
    </row>
    <row r="27" spans="1:5" x14ac:dyDescent="0.3">
      <c r="A27" s="11">
        <v>1.22</v>
      </c>
      <c r="B27" s="11">
        <v>-436.88</v>
      </c>
      <c r="C27" s="11">
        <v>19.3066</v>
      </c>
      <c r="D27" s="11">
        <f t="shared" si="0"/>
        <v>456.1866</v>
      </c>
      <c r="E27" s="11">
        <f t="shared" si="1"/>
        <v>5.587785252294168</v>
      </c>
    </row>
    <row r="28" spans="1:5" x14ac:dyDescent="0.3">
      <c r="A28" s="11">
        <v>1.23</v>
      </c>
      <c r="B28" s="11">
        <v>-504.44</v>
      </c>
      <c r="C28" s="11">
        <v>-104.227</v>
      </c>
      <c r="D28" s="11">
        <f t="shared" si="0"/>
        <v>400.21299999999997</v>
      </c>
      <c r="E28" s="11">
        <f t="shared" si="1"/>
        <v>4.412214747709239</v>
      </c>
    </row>
    <row r="29" spans="1:5" x14ac:dyDescent="0.3">
      <c r="A29" s="11">
        <v>1.24</v>
      </c>
      <c r="B29" s="11">
        <v>293.19600000000003</v>
      </c>
      <c r="C29" s="11">
        <v>648.76</v>
      </c>
      <c r="D29" s="11">
        <f t="shared" si="0"/>
        <v>355.56399999999996</v>
      </c>
      <c r="E29" s="11">
        <f t="shared" si="1"/>
        <v>4.0489434837041856</v>
      </c>
    </row>
    <row r="30" spans="1:5" x14ac:dyDescent="0.3">
      <c r="A30" s="11">
        <v>1.25</v>
      </c>
      <c r="B30" s="11">
        <v>851.298</v>
      </c>
      <c r="C30" s="11">
        <v>1233.3800000000001</v>
      </c>
      <c r="D30" s="11">
        <f t="shared" si="0"/>
        <v>382.08200000000011</v>
      </c>
      <c r="E30" s="11">
        <f t="shared" si="1"/>
        <v>4.9999999999978408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3E20A-0273-4C4D-80E2-72C67765C23E}">
  <dimension ref="A1:J30"/>
  <sheetViews>
    <sheetView workbookViewId="0">
      <selection activeCell="D8" sqref="D8"/>
    </sheetView>
  </sheetViews>
  <sheetFormatPr defaultRowHeight="14.4" x14ac:dyDescent="0.3"/>
  <cols>
    <col min="2" max="2" width="10.44140625" customWidth="1"/>
    <col min="3" max="3" width="10.77734375" customWidth="1"/>
    <col min="4" max="4" width="17.44140625" customWidth="1"/>
    <col min="5" max="5" width="18.21875" customWidth="1"/>
  </cols>
  <sheetData>
    <row r="1" spans="1:6" x14ac:dyDescent="0.3">
      <c r="A1" s="6" t="s">
        <v>14</v>
      </c>
    </row>
    <row r="2" spans="1:6" x14ac:dyDescent="0.3">
      <c r="A2" s="4" t="s">
        <v>5</v>
      </c>
      <c r="B2" s="4"/>
      <c r="C2" s="4"/>
      <c r="D2" s="4"/>
    </row>
    <row r="3" spans="1:6" x14ac:dyDescent="0.3">
      <c r="A3" s="7" t="s">
        <v>6</v>
      </c>
      <c r="B3" s="8"/>
      <c r="C3" s="8"/>
      <c r="D3" s="9"/>
    </row>
    <row r="4" spans="1:6" ht="57.6" x14ac:dyDescent="0.3">
      <c r="A4" s="1" t="s">
        <v>0</v>
      </c>
      <c r="B4" s="2" t="s">
        <v>11</v>
      </c>
      <c r="C4" s="3" t="s">
        <v>12</v>
      </c>
      <c r="D4" s="1" t="s">
        <v>7</v>
      </c>
      <c r="E4" s="1" t="s">
        <v>8</v>
      </c>
      <c r="F4" s="3" t="s">
        <v>3</v>
      </c>
    </row>
    <row r="5" spans="1:6" x14ac:dyDescent="0.3">
      <c r="A5" s="4">
        <v>0</v>
      </c>
      <c r="B5" s="4">
        <v>0</v>
      </c>
      <c r="C5" s="4">
        <v>0</v>
      </c>
      <c r="D5" s="4"/>
      <c r="E5" s="4">
        <f>B5-C5</f>
        <v>0</v>
      </c>
      <c r="F5" s="4">
        <v>2</v>
      </c>
    </row>
    <row r="6" spans="1:6" x14ac:dyDescent="0.3">
      <c r="A6" s="4">
        <v>0.5</v>
      </c>
      <c r="B6" s="4">
        <v>49.932000000000002</v>
      </c>
      <c r="C6" s="4">
        <v>18.145099999999999</v>
      </c>
      <c r="D6" s="4">
        <f>B6/C6</f>
        <v>2.7518172950273079</v>
      </c>
      <c r="E6" s="4">
        <f>B6-C6</f>
        <v>31.786900000000003</v>
      </c>
      <c r="F6" s="4">
        <v>2</v>
      </c>
    </row>
    <row r="7" spans="1:6" x14ac:dyDescent="0.3">
      <c r="A7" s="4">
        <v>1</v>
      </c>
      <c r="B7" s="4">
        <v>68.877700000000004</v>
      </c>
      <c r="C7" s="4">
        <v>18.5444</v>
      </c>
      <c r="D7" s="4">
        <f t="shared" ref="D7:D30" si="0">B7/C7</f>
        <v>3.7142048273333192</v>
      </c>
      <c r="E7" s="4">
        <f t="shared" ref="E7:E30" si="1">B7-C7</f>
        <v>50.333300000000008</v>
      </c>
      <c r="F7" s="4">
        <v>2</v>
      </c>
    </row>
    <row r="8" spans="1:6" x14ac:dyDescent="0.3">
      <c r="A8" s="4">
        <v>1.5</v>
      </c>
      <c r="B8" s="4">
        <v>79.352000000000004</v>
      </c>
      <c r="C8" s="4">
        <v>18.808399999999999</v>
      </c>
      <c r="D8" s="4">
        <f t="shared" si="0"/>
        <v>4.2189659939176121</v>
      </c>
      <c r="E8" s="4">
        <f t="shared" si="1"/>
        <v>60.543600000000005</v>
      </c>
      <c r="F8" s="4">
        <v>2</v>
      </c>
    </row>
    <row r="9" spans="1:6" x14ac:dyDescent="0.3">
      <c r="A9" s="4">
        <v>2</v>
      </c>
      <c r="B9" s="4">
        <v>82.551199999999994</v>
      </c>
      <c r="C9" s="4">
        <v>18.995200000000001</v>
      </c>
      <c r="D9" s="4">
        <f t="shared" si="0"/>
        <v>4.3458979110512121</v>
      </c>
      <c r="E9" s="4">
        <f t="shared" si="1"/>
        <v>63.555999999999997</v>
      </c>
      <c r="F9" s="4">
        <v>2</v>
      </c>
    </row>
    <row r="10" spans="1:6" x14ac:dyDescent="0.3">
      <c r="A10" s="4">
        <v>2.5</v>
      </c>
      <c r="B10" s="5">
        <v>83.244299999999996</v>
      </c>
      <c r="C10" s="5">
        <v>19.2148</v>
      </c>
      <c r="D10" s="4">
        <f t="shared" si="0"/>
        <v>4.3323011428690386</v>
      </c>
      <c r="E10" s="4">
        <f t="shared" si="1"/>
        <v>64.029499999999999</v>
      </c>
      <c r="F10" s="4">
        <f>2+((2/2.5)*(A10-2.5))</f>
        <v>2</v>
      </c>
    </row>
    <row r="11" spans="1:6" x14ac:dyDescent="0.3">
      <c r="A11" s="4">
        <v>3</v>
      </c>
      <c r="B11" s="5">
        <v>114.866</v>
      </c>
      <c r="C11" s="5">
        <v>31.831299999999999</v>
      </c>
      <c r="D11" s="4">
        <f t="shared" si="0"/>
        <v>3.6085865170445444</v>
      </c>
      <c r="E11" s="4">
        <f t="shared" si="1"/>
        <v>83.034700000000001</v>
      </c>
      <c r="F11" s="4">
        <f t="shared" ref="F11:F15" si="2">2+((2/2.5)*(A11-2.5))</f>
        <v>2.4</v>
      </c>
    </row>
    <row r="12" spans="1:6" x14ac:dyDescent="0.3">
      <c r="A12" s="4">
        <v>3.5</v>
      </c>
      <c r="B12" s="5">
        <v>155.221</v>
      </c>
      <c r="C12" s="5">
        <v>41.357199999999999</v>
      </c>
      <c r="D12" s="4">
        <f t="shared" si="0"/>
        <v>3.7531796156412911</v>
      </c>
      <c r="E12" s="4">
        <f t="shared" si="1"/>
        <v>113.8638</v>
      </c>
      <c r="F12" s="4">
        <f>2+((2/2.5)*(A12-2.5))</f>
        <v>2.8</v>
      </c>
    </row>
    <row r="13" spans="1:6" x14ac:dyDescent="0.3">
      <c r="A13" s="4">
        <v>4</v>
      </c>
      <c r="B13" s="5">
        <v>204.57</v>
      </c>
      <c r="C13" s="5">
        <v>52.687800000000003</v>
      </c>
      <c r="D13" s="4">
        <f t="shared" si="0"/>
        <v>3.8826825185337022</v>
      </c>
      <c r="E13" s="4">
        <f t="shared" si="1"/>
        <v>151.88219999999998</v>
      </c>
      <c r="F13" s="4">
        <f t="shared" si="2"/>
        <v>3.2</v>
      </c>
    </row>
    <row r="14" spans="1:6" x14ac:dyDescent="0.3">
      <c r="A14" s="4">
        <v>4.5</v>
      </c>
      <c r="B14" s="5">
        <v>260.95600000000002</v>
      </c>
      <c r="C14" s="5">
        <v>65.586799999999997</v>
      </c>
      <c r="D14" s="4">
        <f t="shared" si="0"/>
        <v>3.9787884147419912</v>
      </c>
      <c r="E14" s="4">
        <f t="shared" si="1"/>
        <v>195.36920000000003</v>
      </c>
      <c r="F14" s="4">
        <f>2+((2/2.5)*(A14-2.5))</f>
        <v>3.6</v>
      </c>
    </row>
    <row r="15" spans="1:6" x14ac:dyDescent="0.3">
      <c r="A15" s="4">
        <v>5</v>
      </c>
      <c r="B15" s="5">
        <v>323.90199999999999</v>
      </c>
      <c r="C15" s="5">
        <v>79.945099999999996</v>
      </c>
      <c r="D15" s="4">
        <f t="shared" si="0"/>
        <v>4.0515553798794421</v>
      </c>
      <c r="E15" s="4">
        <f t="shared" si="1"/>
        <v>243.95689999999999</v>
      </c>
      <c r="F15" s="4">
        <f t="shared" si="2"/>
        <v>4</v>
      </c>
    </row>
    <row r="16" spans="1:6" x14ac:dyDescent="0.3">
      <c r="A16" s="4">
        <v>5.5</v>
      </c>
      <c r="B16" s="5">
        <v>330.976</v>
      </c>
      <c r="C16" s="5">
        <v>75.878500000000003</v>
      </c>
      <c r="D16" s="4">
        <f t="shared" si="0"/>
        <v>4.3619207021751878</v>
      </c>
      <c r="E16" s="4">
        <f t="shared" si="1"/>
        <v>255.0975</v>
      </c>
      <c r="F16" s="4">
        <f>4</f>
        <v>4</v>
      </c>
    </row>
    <row r="17" spans="1:10" x14ac:dyDescent="0.3">
      <c r="A17" s="4">
        <v>6</v>
      </c>
      <c r="B17" s="5">
        <v>331.73500000000001</v>
      </c>
      <c r="C17" s="5">
        <v>76.066199999999995</v>
      </c>
      <c r="D17" s="4">
        <f t="shared" si="0"/>
        <v>4.3611354320315732</v>
      </c>
      <c r="E17" s="4">
        <f t="shared" si="1"/>
        <v>255.66880000000003</v>
      </c>
      <c r="F17" s="4">
        <f>4</f>
        <v>4</v>
      </c>
    </row>
    <row r="18" spans="1:10" x14ac:dyDescent="0.3">
      <c r="A18" s="4">
        <v>6.5</v>
      </c>
      <c r="B18" s="5">
        <v>331.83699999999999</v>
      </c>
      <c r="C18" s="5">
        <v>75.971500000000006</v>
      </c>
      <c r="D18" s="4">
        <f t="shared" si="0"/>
        <v>4.36791428364584</v>
      </c>
      <c r="E18" s="4">
        <f t="shared" si="1"/>
        <v>255.8655</v>
      </c>
      <c r="F18" s="4">
        <f>4</f>
        <v>4</v>
      </c>
    </row>
    <row r="19" spans="1:10" x14ac:dyDescent="0.3">
      <c r="A19" s="4">
        <v>7</v>
      </c>
      <c r="B19" s="5">
        <v>331.83600000000001</v>
      </c>
      <c r="C19" s="5">
        <v>75.998500000000007</v>
      </c>
      <c r="D19" s="4">
        <f t="shared" si="0"/>
        <v>4.3663493358421546</v>
      </c>
      <c r="E19" s="4">
        <f t="shared" si="1"/>
        <v>255.83750000000001</v>
      </c>
      <c r="F19" s="4">
        <f>4</f>
        <v>4</v>
      </c>
    </row>
    <row r="20" spans="1:10" x14ac:dyDescent="0.3">
      <c r="A20" s="4">
        <v>7.5</v>
      </c>
      <c r="B20" s="5">
        <v>331.84699999999998</v>
      </c>
      <c r="C20" s="5">
        <v>75.977999999999994</v>
      </c>
      <c r="D20" s="4">
        <f t="shared" si="0"/>
        <v>4.3676722209060515</v>
      </c>
      <c r="E20" s="4">
        <f t="shared" si="1"/>
        <v>255.86899999999997</v>
      </c>
      <c r="F20" s="4">
        <f>4+((2/1.25)*(A20-7.5))</f>
        <v>4</v>
      </c>
    </row>
    <row r="21" spans="1:10" x14ac:dyDescent="0.3">
      <c r="A21" s="4">
        <v>8</v>
      </c>
      <c r="B21" s="5">
        <v>462.358</v>
      </c>
      <c r="C21" s="5">
        <v>117.176</v>
      </c>
      <c r="D21" s="4">
        <f t="shared" si="0"/>
        <v>3.9458421519765139</v>
      </c>
      <c r="E21" s="4">
        <f t="shared" si="1"/>
        <v>345.18200000000002</v>
      </c>
      <c r="F21" s="4">
        <f t="shared" ref="F21:F22" si="3">4+((2/1.25)*(A21-7.5))</f>
        <v>4.8</v>
      </c>
    </row>
    <row r="22" spans="1:10" x14ac:dyDescent="0.3">
      <c r="A22" s="4">
        <v>8.5</v>
      </c>
      <c r="B22" s="5">
        <v>632.56899999999996</v>
      </c>
      <c r="C22" s="5">
        <v>156.095</v>
      </c>
      <c r="D22" s="4">
        <f t="shared" si="0"/>
        <v>4.0524616419488133</v>
      </c>
      <c r="E22" s="4">
        <f t="shared" si="1"/>
        <v>476.47399999999993</v>
      </c>
      <c r="F22" s="4">
        <f t="shared" si="3"/>
        <v>5.6</v>
      </c>
    </row>
    <row r="23" spans="1:10" x14ac:dyDescent="0.3">
      <c r="A23" s="4">
        <v>9</v>
      </c>
      <c r="B23" s="5">
        <v>740.46299999999997</v>
      </c>
      <c r="C23" s="5">
        <v>169.38300000000001</v>
      </c>
      <c r="D23" s="4">
        <f t="shared" si="0"/>
        <v>4.3715307911655827</v>
      </c>
      <c r="E23" s="4">
        <f t="shared" si="1"/>
        <v>571.07999999999993</v>
      </c>
      <c r="F23" s="4">
        <v>6</v>
      </c>
    </row>
    <row r="24" spans="1:10" x14ac:dyDescent="0.3">
      <c r="A24" s="4">
        <v>9.5</v>
      </c>
      <c r="B24" s="5">
        <v>743.91099999999994</v>
      </c>
      <c r="C24" s="5">
        <v>169.77500000000001</v>
      </c>
      <c r="D24" s="4">
        <f t="shared" si="0"/>
        <v>4.3817464290973343</v>
      </c>
      <c r="E24" s="4">
        <f t="shared" si="1"/>
        <v>574.13599999999997</v>
      </c>
      <c r="F24" s="4">
        <v>6</v>
      </c>
    </row>
    <row r="25" spans="1:10" x14ac:dyDescent="0.3">
      <c r="A25" s="4">
        <v>10</v>
      </c>
      <c r="B25" s="5">
        <v>744.06299999999999</v>
      </c>
      <c r="C25" s="5">
        <v>169.809</v>
      </c>
      <c r="D25" s="4">
        <f t="shared" si="0"/>
        <v>4.3817642174443048</v>
      </c>
      <c r="E25" s="4">
        <f t="shared" si="1"/>
        <v>574.25400000000002</v>
      </c>
      <c r="F25" s="4">
        <v>6</v>
      </c>
    </row>
    <row r="26" spans="1:10" x14ac:dyDescent="0.3">
      <c r="A26" s="4">
        <v>10.5</v>
      </c>
      <c r="B26" s="5">
        <v>744.08199999999999</v>
      </c>
      <c r="C26" s="5">
        <v>169.833</v>
      </c>
      <c r="D26" s="4">
        <f t="shared" si="0"/>
        <v>4.3812568817603177</v>
      </c>
      <c r="E26" s="4">
        <f t="shared" si="1"/>
        <v>574.24900000000002</v>
      </c>
      <c r="F26" s="4">
        <v>6</v>
      </c>
      <c r="I26">
        <v>8.75</v>
      </c>
      <c r="J26">
        <v>728.226</v>
      </c>
    </row>
    <row r="27" spans="1:10" x14ac:dyDescent="0.3">
      <c r="A27" s="4">
        <v>11</v>
      </c>
      <c r="B27" s="5">
        <v>744.07299999999998</v>
      </c>
      <c r="C27" s="5">
        <v>169.803</v>
      </c>
      <c r="D27" s="4">
        <f t="shared" si="0"/>
        <v>4.3819779391412403</v>
      </c>
      <c r="E27" s="4">
        <f t="shared" si="1"/>
        <v>574.27</v>
      </c>
      <c r="F27" s="4">
        <v>6</v>
      </c>
    </row>
    <row r="28" spans="1:10" x14ac:dyDescent="0.3">
      <c r="A28" s="4">
        <v>11.5</v>
      </c>
      <c r="B28" s="5">
        <v>744.07299999999998</v>
      </c>
      <c r="C28" s="5">
        <v>169.845</v>
      </c>
      <c r="D28" s="4">
        <f t="shared" si="0"/>
        <v>4.3808943448438278</v>
      </c>
      <c r="E28" s="4">
        <f t="shared" si="1"/>
        <v>574.22799999999995</v>
      </c>
      <c r="F28" s="4">
        <v>6</v>
      </c>
    </row>
    <row r="29" spans="1:10" x14ac:dyDescent="0.3">
      <c r="A29" s="4">
        <v>12</v>
      </c>
      <c r="B29" s="5">
        <v>744.06700000000001</v>
      </c>
      <c r="C29" s="5">
        <v>169.84299999999999</v>
      </c>
      <c r="D29" s="4">
        <f t="shared" si="0"/>
        <v>4.3809106056770082</v>
      </c>
      <c r="E29" s="4">
        <f t="shared" si="1"/>
        <v>574.22400000000005</v>
      </c>
      <c r="F29" s="4">
        <v>6</v>
      </c>
    </row>
    <row r="30" spans="1:10" x14ac:dyDescent="0.3">
      <c r="A30" s="4">
        <v>12.5</v>
      </c>
      <c r="B30" s="5">
        <v>744.06299999999999</v>
      </c>
      <c r="C30" s="5">
        <v>169.84299999999999</v>
      </c>
      <c r="D30" s="4">
        <f t="shared" si="0"/>
        <v>4.3808870545150524</v>
      </c>
      <c r="E30" s="4">
        <f t="shared" si="1"/>
        <v>574.22</v>
      </c>
      <c r="F30" s="4">
        <v>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Pulsating Flow Case</vt:lpstr>
      <vt:lpstr>Ramped Flow Case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Joydipto Bose</dc:creator>
  <cp:lastModifiedBy>Joydipto Bose</cp:lastModifiedBy>
  <dcterms:created xsi:type="dcterms:W3CDTF">2021-10-31T14:08:22Z</dcterms:created>
  <dcterms:modified xsi:type="dcterms:W3CDTF">2021-11-06T11:46:33Z</dcterms:modified>
</cp:coreProperties>
</file>